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.sorematsu1\Desktop\"/>
    </mc:Choice>
  </mc:AlternateContent>
  <bookViews>
    <workbookView xWindow="-120" yWindow="-120" windowWidth="29040" windowHeight="15720"/>
  </bookViews>
  <sheets>
    <sheet name="入力用" sheetId="3" r:id="rId1"/>
    <sheet name="貼り付け（管理費交渉）" sheetId="2" r:id="rId2"/>
    <sheet name="＞＞＞元データ" sheetId="1" r:id="rId3"/>
    <sheet name="最低賃金推移" sheetId="4" r:id="rId4"/>
  </sheets>
  <definedNames>
    <definedName name="B00_予実データALL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" l="1"/>
  <c r="H10" i="3"/>
  <c r="I11" i="3"/>
  <c r="I10" i="3"/>
  <c r="F10" i="3"/>
  <c r="F11" i="3"/>
  <c r="E9" i="3" l="1"/>
  <c r="F16" i="2" s="1"/>
  <c r="E10" i="3"/>
  <c r="F18" i="2" s="1"/>
  <c r="D11" i="3"/>
  <c r="E11" i="3" s="1"/>
  <c r="F19" i="2" s="1"/>
  <c r="I5" i="2"/>
  <c r="K5" i="2" s="1"/>
  <c r="I6" i="2"/>
  <c r="K6" i="2" s="1"/>
  <c r="I7" i="2"/>
  <c r="K7" i="2" s="1"/>
  <c r="I8" i="2"/>
  <c r="K8" i="2" s="1"/>
  <c r="I9" i="2"/>
  <c r="K9" i="2"/>
  <c r="I10" i="2"/>
  <c r="K10" i="2" s="1"/>
  <c r="I11" i="2"/>
  <c r="K11" i="2" s="1"/>
  <c r="E12" i="2"/>
  <c r="F12" i="2"/>
  <c r="G12" i="2"/>
  <c r="H12" i="2"/>
  <c r="I12" i="2" s="1"/>
  <c r="G16" i="2"/>
  <c r="H17" i="2"/>
  <c r="I17" i="2"/>
  <c r="D18" i="2"/>
  <c r="D19" i="2"/>
  <c r="I18" i="2" l="1"/>
  <c r="K12" i="2"/>
  <c r="G19" i="2"/>
  <c r="H18" i="2"/>
  <c r="G18" i="2"/>
  <c r="H19" i="2" l="1"/>
  <c r="I19" i="2"/>
</calcChain>
</file>

<file path=xl/sharedStrings.xml><?xml version="1.0" encoding="utf-8"?>
<sst xmlns="http://schemas.openxmlformats.org/spreadsheetml/2006/main" count="110" uniqueCount="99">
  <si>
    <t>差分</t>
    <rPh sb="0" eb="2">
      <t>サブン</t>
    </rPh>
    <phoneticPr fontId="2"/>
  </si>
  <si>
    <t>対象</t>
    <rPh sb="0" eb="2">
      <t>タイショウ</t>
    </rPh>
    <phoneticPr fontId="2"/>
  </si>
  <si>
    <t>【ご参考　最低賃金の変化額】</t>
    <rPh sb="2" eb="4">
      <t>サンコウ</t>
    </rPh>
    <rPh sb="5" eb="9">
      <t>サイテイチンギン</t>
    </rPh>
    <rPh sb="10" eb="12">
      <t>ヘンカ</t>
    </rPh>
    <rPh sb="12" eb="13">
      <t>ガク</t>
    </rPh>
    <phoneticPr fontId="2"/>
  </si>
  <si>
    <t>その他</t>
  </si>
  <si>
    <t>調理師（夜）</t>
    <rPh sb="4" eb="5">
      <t>ヨル</t>
    </rPh>
    <phoneticPr fontId="2"/>
  </si>
  <si>
    <t>調理師（朝）</t>
    <rPh sb="4" eb="5">
      <t>アサ</t>
    </rPh>
    <phoneticPr fontId="2"/>
  </si>
  <si>
    <t>栄養士（夜）</t>
    <rPh sb="4" eb="5">
      <t>ヨル</t>
    </rPh>
    <phoneticPr fontId="2"/>
  </si>
  <si>
    <t>栄養士（フル）</t>
    <phoneticPr fontId="2"/>
  </si>
  <si>
    <t xml:space="preserve"> </t>
    <phoneticPr fontId="2"/>
  </si>
  <si>
    <t>管理栄養士</t>
    <phoneticPr fontId="2"/>
  </si>
  <si>
    <t>店長</t>
  </si>
  <si>
    <t>不足分</t>
    <rPh sb="0" eb="3">
      <t>フソクブン</t>
    </rPh>
    <phoneticPr fontId="2"/>
  </si>
  <si>
    <t>これから
必要</t>
    <rPh sb="5" eb="7">
      <t>ヒツヨウ</t>
    </rPh>
    <phoneticPr fontId="2"/>
  </si>
  <si>
    <t>これまで</t>
    <phoneticPr fontId="2"/>
  </si>
  <si>
    <t>不足金額
（円/月）</t>
    <rPh sb="0" eb="2">
      <t>フソク</t>
    </rPh>
    <rPh sb="2" eb="4">
      <t>キンガク</t>
    </rPh>
    <rPh sb="6" eb="7">
      <t>エン</t>
    </rPh>
    <rPh sb="8" eb="9">
      <t>ツキ</t>
    </rPh>
    <phoneticPr fontId="2"/>
  </si>
  <si>
    <t>月間
稼働時間</t>
    <rPh sb="0" eb="2">
      <t>ゲッカン</t>
    </rPh>
    <rPh sb="3" eb="7">
      <t>カドウジカン</t>
    </rPh>
    <phoneticPr fontId="2"/>
  </si>
  <si>
    <t>人数</t>
    <rPh sb="0" eb="2">
      <t>ニンズウ</t>
    </rPh>
    <phoneticPr fontId="2"/>
  </si>
  <si>
    <t>分類</t>
    <rPh sb="0" eb="2">
      <t>ブンルイ</t>
    </rPh>
    <phoneticPr fontId="2"/>
  </si>
  <si>
    <t>【人件費の高騰影響のご提示】</t>
    <rPh sb="1" eb="4">
      <t>ジンケンヒ</t>
    </rPh>
    <rPh sb="5" eb="7">
      <t>コウトウ</t>
    </rPh>
    <rPh sb="7" eb="9">
      <t>エイキョウ</t>
    </rPh>
    <rPh sb="11" eb="13">
      <t>テイジ</t>
    </rPh>
    <phoneticPr fontId="2"/>
  </si>
  <si>
    <t>全国加重平均額</t>
    <rPh sb="0" eb="2">
      <t>ゼンコク</t>
    </rPh>
    <rPh sb="2" eb="4">
      <t>カジュウ</t>
    </rPh>
    <rPh sb="4" eb="6">
      <t>ヘイキン</t>
    </rPh>
    <rPh sb="6" eb="7">
      <t>ガク</t>
    </rPh>
    <phoneticPr fontId="2"/>
  </si>
  <si>
    <t>上昇率</t>
    <rPh sb="0" eb="3">
      <t>ジョウショウリツ</t>
    </rPh>
    <phoneticPr fontId="2"/>
  </si>
  <si>
    <t>上昇額（円）</t>
    <rPh sb="0" eb="2">
      <t>ジョウショウ</t>
    </rPh>
    <rPh sb="2" eb="3">
      <t>ガク</t>
    </rPh>
    <rPh sb="4" eb="5">
      <t>エン</t>
    </rPh>
    <phoneticPr fontId="2"/>
  </si>
  <si>
    <t>【以下は触れない】</t>
    <rPh sb="1" eb="3">
      <t>イカ</t>
    </rPh>
    <rPh sb="4" eb="5">
      <t>フ</t>
    </rPh>
    <phoneticPr fontId="2"/>
  </si>
  <si>
    <t>←都府県付けない</t>
    <rPh sb="1" eb="4">
      <t>トフケン</t>
    </rPh>
    <rPh sb="4" eb="5">
      <t>ツ</t>
    </rPh>
    <phoneticPr fontId="2"/>
  </si>
  <si>
    <t>東京</t>
    <rPh sb="0" eb="2">
      <t>トウキョウ</t>
    </rPh>
    <phoneticPr fontId="2"/>
  </si>
  <si>
    <t>所在地</t>
    <rPh sb="0" eb="3">
      <t>ショザイチ</t>
    </rPh>
    <phoneticPr fontId="2"/>
  </si>
  <si>
    <t>←年度まで付ける</t>
    <rPh sb="1" eb="3">
      <t>ネンド</t>
    </rPh>
    <rPh sb="5" eb="6">
      <t>ツ</t>
    </rPh>
    <phoneticPr fontId="2"/>
  </si>
  <si>
    <t>2019年度</t>
    <rPh sb="4" eb="6">
      <t>ネンド</t>
    </rPh>
    <phoneticPr fontId="2"/>
  </si>
  <si>
    <t>基準年</t>
    <rPh sb="0" eb="2">
      <t>キジュン</t>
    </rPh>
    <rPh sb="2" eb="3">
      <t>ネン</t>
    </rPh>
    <phoneticPr fontId="2"/>
  </si>
  <si>
    <t>【最低賃金上昇額算出】</t>
    <rPh sb="1" eb="5">
      <t>サイテイチンギン</t>
    </rPh>
    <rPh sb="5" eb="7">
      <t>ジョウショウ</t>
    </rPh>
    <rPh sb="7" eb="8">
      <t>ガク</t>
    </rPh>
    <rPh sb="8" eb="10">
      <t>サンシュツ</t>
    </rPh>
    <phoneticPr fontId="2"/>
  </si>
  <si>
    <t>合計</t>
    <rPh sb="0" eb="2">
      <t>ゴウケイ</t>
    </rPh>
    <phoneticPr fontId="2"/>
  </si>
  <si>
    <t>沖縄</t>
  </si>
  <si>
    <t>鹿児島</t>
  </si>
  <si>
    <t>宮崎</t>
  </si>
  <si>
    <t>大分</t>
  </si>
  <si>
    <t>熊本</t>
  </si>
  <si>
    <t>長崎</t>
  </si>
  <si>
    <t>佐賀</t>
  </si>
  <si>
    <t>福岡</t>
  </si>
  <si>
    <t>高知</t>
  </si>
  <si>
    <t>愛媛</t>
  </si>
  <si>
    <t>香川</t>
  </si>
  <si>
    <t>徳島</t>
  </si>
  <si>
    <t>山口</t>
  </si>
  <si>
    <t>広島</t>
  </si>
  <si>
    <t>岡山</t>
  </si>
  <si>
    <t>島根</t>
  </si>
  <si>
    <t>鳥取</t>
  </si>
  <si>
    <t>和歌山</t>
  </si>
  <si>
    <t>奈良</t>
  </si>
  <si>
    <t>兵庫</t>
  </si>
  <si>
    <t>大阪</t>
  </si>
  <si>
    <t>京都</t>
  </si>
  <si>
    <t>滋賀</t>
  </si>
  <si>
    <t>三重</t>
  </si>
  <si>
    <t>愛知</t>
  </si>
  <si>
    <t>静岡</t>
  </si>
  <si>
    <t>岐阜</t>
  </si>
  <si>
    <t>長野</t>
  </si>
  <si>
    <t>山梨</t>
  </si>
  <si>
    <t>新潟</t>
  </si>
  <si>
    <t>福井</t>
  </si>
  <si>
    <t>石川</t>
  </si>
  <si>
    <t>富山</t>
  </si>
  <si>
    <t>神奈川</t>
  </si>
  <si>
    <t>千葉</t>
  </si>
  <si>
    <t>埼玉</t>
  </si>
  <si>
    <t>群馬</t>
  </si>
  <si>
    <t>栃木</t>
  </si>
  <si>
    <t>茨城</t>
  </si>
  <si>
    <t>東京</t>
  </si>
  <si>
    <t>福島</t>
  </si>
  <si>
    <t>山形</t>
  </si>
  <si>
    <t>秋田</t>
  </si>
  <si>
    <t>宮城</t>
  </si>
  <si>
    <t>岩手</t>
  </si>
  <si>
    <t>青森</t>
  </si>
  <si>
    <t>北海道</t>
  </si>
  <si>
    <t>全国加重平均額</t>
  </si>
  <si>
    <t>令 和 6 年 度</t>
    <phoneticPr fontId="2"/>
  </si>
  <si>
    <t>令 和 5 年 度</t>
  </si>
  <si>
    <t>令 和 4 年 度</t>
  </si>
  <si>
    <t>令 和 3 年 度</t>
  </si>
  <si>
    <t>令 和 2 年 度</t>
  </si>
  <si>
    <t>令 和 元 年 度</t>
  </si>
  <si>
    <t>平 成 30 年 度</t>
  </si>
  <si>
    <t>都道府県</t>
    <rPh sb="0" eb="4">
      <t>トドウフケン</t>
    </rPh>
    <phoneticPr fontId="2"/>
  </si>
  <si>
    <t>2023年度</t>
    <rPh sb="4" eb="6">
      <t>ネンド</t>
    </rPh>
    <phoneticPr fontId="2"/>
  </si>
  <si>
    <t>2022年度</t>
    <rPh sb="4" eb="6">
      <t>ネンド</t>
    </rPh>
    <phoneticPr fontId="2"/>
  </si>
  <si>
    <t>2021年度</t>
    <rPh sb="4" eb="6">
      <t>ネンド</t>
    </rPh>
    <phoneticPr fontId="2"/>
  </si>
  <si>
    <t>2020年度</t>
    <rPh sb="4" eb="6">
      <t>ネンド</t>
    </rPh>
    <phoneticPr fontId="2"/>
  </si>
  <si>
    <t>2018年度</t>
    <rPh sb="4" eb="6">
      <t>ネンド</t>
    </rPh>
    <phoneticPr fontId="2"/>
  </si>
  <si>
    <t>試算</t>
    <rPh sb="0" eb="2">
      <t>シサン</t>
    </rPh>
    <phoneticPr fontId="2"/>
  </si>
  <si>
    <t>実績</t>
    <rPh sb="0" eb="2">
      <t>ジッセキ</t>
    </rPh>
    <phoneticPr fontId="2"/>
  </si>
  <si>
    <t>想定時給（円）</t>
    <rPh sb="0" eb="2">
      <t>ソウテイ</t>
    </rPh>
    <rPh sb="2" eb="4">
      <t>ジキュウ</t>
    </rPh>
    <rPh sb="5" eb="6">
      <t>エン</t>
    </rPh>
    <phoneticPr fontId="2"/>
  </si>
  <si>
    <t>2024年度</t>
    <rPh sb="4" eb="6">
      <t>ネンド</t>
    </rPh>
    <phoneticPr fontId="2"/>
  </si>
  <si>
    <t>2025年度</t>
    <rPh sb="4" eb="6">
      <t>ネンド</t>
    </rPh>
    <phoneticPr fontId="2"/>
  </si>
  <si>
    <t>令 和 7 年 度</t>
  </si>
  <si>
    <t>2025年度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</si>
</sst>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7" tint="-0.249977111117893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176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>
      <alignment vertical="center"/>
    </xf>
    <xf numFmtId="0" fontId="3" fillId="2" borderId="0" xfId="0" applyFont="1" applyFill="1">
      <alignment vertical="center"/>
    </xf>
    <xf numFmtId="3" fontId="3" fillId="3" borderId="1" xfId="0" applyNumberFormat="1" applyFont="1" applyFill="1" applyBorder="1">
      <alignment vertical="center"/>
    </xf>
    <xf numFmtId="3" fontId="1" fillId="0" borderId="1" xfId="0" applyNumberFormat="1" applyFont="1" applyBorder="1">
      <alignment vertical="center"/>
    </xf>
    <xf numFmtId="3" fontId="1" fillId="3" borderId="1" xfId="0" applyNumberFormat="1" applyFont="1" applyFill="1" applyBorder="1">
      <alignment vertical="center"/>
    </xf>
    <xf numFmtId="3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176" fontId="5" fillId="0" borderId="0" xfId="0" applyNumberFormat="1" applyFont="1">
      <alignment vertical="center"/>
    </xf>
    <xf numFmtId="3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0" fillId="0" borderId="0" xfId="0" applyNumberForma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3" fontId="3" fillId="5" borderId="3" xfId="0" applyNumberFormat="1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strike val="0"/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152401</xdr:colOff>
      <xdr:row>2</xdr:row>
      <xdr:rowOff>19051</xdr:rowOff>
    </xdr:from>
    <xdr:to>
      <xdr:col>14</xdr:col>
      <xdr:colOff>276226</xdr:colOff>
      <xdr:row>5</xdr:row>
      <xdr:rowOff>95251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7196789-0C19-418E-8D20-0AB7E2EE1476}"/>
            </a:ext>
          </a:extLst>
        </xdr:cNvPr>
        <xdr:cNvSpPr/>
      </xdr:nvSpPr>
      <xdr:spPr>
        <a:xfrm>
          <a:off x="5629276" y="3219451"/>
          <a:ext cx="3676650" cy="67627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青太字の箇所へのご記入をお願いいたします。</a:t>
          </a:r>
          <a:endParaRPr kumimoji="1" lang="en-US" altLang="ja-JP" sz="1100"/>
        </a:p>
        <a:p>
          <a:pPr algn="l"/>
          <a:r>
            <a:rPr kumimoji="1" lang="ja-JP" altLang="en-US" sz="1100"/>
            <a:t>（黒字部分には触れないでください）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216456</xdr:colOff>
      <xdr:row>4</xdr:row>
      <xdr:rowOff>102871</xdr:rowOff>
    </xdr:from>
    <xdr:to>
      <xdr:col>9</xdr:col>
      <xdr:colOff>370286</xdr:colOff>
      <xdr:row>4</xdr:row>
      <xdr:rowOff>293371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2016814-F5CB-44F7-A4E7-29DA103C79B9}"/>
            </a:ext>
          </a:extLst>
        </xdr:cNvPr>
        <xdr:cNvSpPr/>
      </xdr:nvSpPr>
      <xdr:spPr>
        <a:xfrm rot="5400000">
          <a:off x="6227446" y="1759506"/>
          <a:ext cx="133350" cy="153830"/>
        </a:xfrm>
        <a:prstGeom prst="triangle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212646</xdr:colOff>
      <xdr:row>5</xdr:row>
      <xdr:rowOff>106920</xdr:rowOff>
    </xdr:from>
    <xdr:to>
      <xdr:col>9</xdr:col>
      <xdr:colOff>368381</xdr:colOff>
      <xdr:row>5</xdr:row>
      <xdr:rowOff>297420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0A020D34-81D7-43C2-8D5E-33FB13F277D2}"/>
            </a:ext>
          </a:extLst>
        </xdr:cNvPr>
        <xdr:cNvSpPr/>
      </xdr:nvSpPr>
      <xdr:spPr>
        <a:xfrm rot="5400000">
          <a:off x="6224589" y="2000727"/>
          <a:ext cx="133350" cy="155735"/>
        </a:xfrm>
        <a:prstGeom prst="triangle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208836</xdr:colOff>
      <xdr:row>8</xdr:row>
      <xdr:rowOff>99063</xdr:rowOff>
    </xdr:from>
    <xdr:to>
      <xdr:col>9</xdr:col>
      <xdr:colOff>364571</xdr:colOff>
      <xdr:row>8</xdr:row>
      <xdr:rowOff>289563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8C67B9A5-CF94-4378-99E0-E2AC749C049C}"/>
            </a:ext>
          </a:extLst>
        </xdr:cNvPr>
        <xdr:cNvSpPr/>
      </xdr:nvSpPr>
      <xdr:spPr>
        <a:xfrm rot="5400000">
          <a:off x="6216016" y="2712008"/>
          <a:ext cx="142875" cy="155735"/>
        </a:xfrm>
        <a:prstGeom prst="triangle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212646</xdr:colOff>
      <xdr:row>9</xdr:row>
      <xdr:rowOff>95254</xdr:rowOff>
    </xdr:from>
    <xdr:to>
      <xdr:col>9</xdr:col>
      <xdr:colOff>360761</xdr:colOff>
      <xdr:row>9</xdr:row>
      <xdr:rowOff>285754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49060CAB-940C-4CD3-8F02-0CBF0A8AFB66}"/>
            </a:ext>
          </a:extLst>
        </xdr:cNvPr>
        <xdr:cNvSpPr/>
      </xdr:nvSpPr>
      <xdr:spPr>
        <a:xfrm rot="5400000">
          <a:off x="6216016" y="2950134"/>
          <a:ext cx="142875" cy="148115"/>
        </a:xfrm>
        <a:prstGeom prst="triangle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208836</xdr:colOff>
      <xdr:row>10</xdr:row>
      <xdr:rowOff>115257</xdr:rowOff>
    </xdr:from>
    <xdr:to>
      <xdr:col>9</xdr:col>
      <xdr:colOff>364571</xdr:colOff>
      <xdr:row>10</xdr:row>
      <xdr:rowOff>305757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A4185E9C-A6AB-4A11-ACC0-A34ADA26E345}"/>
            </a:ext>
          </a:extLst>
        </xdr:cNvPr>
        <xdr:cNvSpPr/>
      </xdr:nvSpPr>
      <xdr:spPr>
        <a:xfrm rot="5400000">
          <a:off x="6225541" y="3194927"/>
          <a:ext cx="123825" cy="155735"/>
        </a:xfrm>
        <a:prstGeom prst="triangle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212646</xdr:colOff>
      <xdr:row>11</xdr:row>
      <xdr:rowOff>103352</xdr:rowOff>
    </xdr:from>
    <xdr:to>
      <xdr:col>9</xdr:col>
      <xdr:colOff>360761</xdr:colOff>
      <xdr:row>11</xdr:row>
      <xdr:rowOff>293852</xdr:rowOff>
    </xdr:to>
    <xdr:sp macro="" textlink="">
      <xdr:nvSpPr>
        <xdr:cNvPr id="7" name="二等辺三角形 6">
          <a:extLst>
            <a:ext uri="{FF2B5EF4-FFF2-40B4-BE49-F238E27FC236}">
              <a16:creationId xmlns:a16="http://schemas.microsoft.com/office/drawing/2014/main" id="{22FC0EB9-8A56-4575-9FE6-2382642BD429}"/>
            </a:ext>
          </a:extLst>
        </xdr:cNvPr>
        <xdr:cNvSpPr/>
      </xdr:nvSpPr>
      <xdr:spPr>
        <a:xfrm rot="5400000">
          <a:off x="6220779" y="3429719"/>
          <a:ext cx="133350" cy="148115"/>
        </a:xfrm>
        <a:prstGeom prst="triangle">
          <a:avLst/>
        </a:prstGeom>
        <a:solidFill>
          <a:srgbClr val="FF0000"/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486769</xdr:colOff>
      <xdr:row>10</xdr:row>
      <xdr:rowOff>347869</xdr:rowOff>
    </xdr:from>
    <xdr:to>
      <xdr:col>10</xdr:col>
      <xdr:colOff>1272954</xdr:colOff>
      <xdr:row>12</xdr:row>
      <xdr:rowOff>59336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5D950BA5-D69E-4A5D-9C0A-9BE8190BFC1E}"/>
            </a:ext>
          </a:extLst>
        </xdr:cNvPr>
        <xdr:cNvSpPr/>
      </xdr:nvSpPr>
      <xdr:spPr>
        <a:xfrm>
          <a:off x="6487519" y="3329194"/>
          <a:ext cx="843335" cy="30201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149087</xdr:colOff>
      <xdr:row>15</xdr:row>
      <xdr:rowOff>132520</xdr:rowOff>
    </xdr:from>
    <xdr:to>
      <xdr:col>18</xdr:col>
      <xdr:colOff>99392</xdr:colOff>
      <xdr:row>18</xdr:row>
      <xdr:rowOff>16565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C7DA0928-028E-47DC-B4DE-56B0559D5C64}"/>
            </a:ext>
          </a:extLst>
        </xdr:cNvPr>
        <xdr:cNvSpPr/>
      </xdr:nvSpPr>
      <xdr:spPr>
        <a:xfrm>
          <a:off x="8816837" y="4418770"/>
          <a:ext cx="3284055" cy="59842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上の最低賃金変化額は入力シートに情報を記載すると自動で更新されます</a:t>
          </a:r>
        </a:p>
      </xdr:txBody>
    </xdr:sp>
    <xdr:clientData/>
  </xdr:twoCellAnchor>
  <xdr:oneCellAnchor>
    <xdr:from>
      <xdr:col>8</xdr:col>
      <xdr:colOff>1035327</xdr:colOff>
      <xdr:row>12</xdr:row>
      <xdr:rowOff>33131</xdr:rowOff>
    </xdr:from>
    <xdr:ext cx="2749826" cy="85446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5D687D0-22A3-44AA-BA57-B3E5A0DFAD43}"/>
            </a:ext>
          </a:extLst>
        </xdr:cNvPr>
        <xdr:cNvSpPr txBox="1"/>
      </xdr:nvSpPr>
      <xdr:spPr>
        <a:xfrm>
          <a:off x="5997852" y="3605006"/>
          <a:ext cx="2749826" cy="854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↓</a:t>
          </a:r>
          <a:endParaRPr kumimoji="1" lang="en-US" altLang="ja-JP" sz="12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安全な店舗経営に向けて</a:t>
          </a:r>
          <a:r>
            <a:rPr kumimoji="1" lang="en-US" altLang="ja-JP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/>
          </a:r>
          <a:br>
            <a:rPr kumimoji="1" lang="en-US" altLang="ja-JP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補填が必要な金額</a:t>
          </a:r>
        </a:p>
      </xdr:txBody>
    </xdr:sp>
    <xdr:clientData/>
  </xdr:oneCellAnchor>
  <xdr:twoCellAnchor>
    <xdr:from>
      <xdr:col>12</xdr:col>
      <xdr:colOff>115957</xdr:colOff>
      <xdr:row>15</xdr:row>
      <xdr:rowOff>240196</xdr:rowOff>
    </xdr:from>
    <xdr:to>
      <xdr:col>12</xdr:col>
      <xdr:colOff>662609</xdr:colOff>
      <xdr:row>17</xdr:row>
      <xdr:rowOff>207066</xdr:rowOff>
    </xdr:to>
    <xdr:sp macro="" textlink="">
      <xdr:nvSpPr>
        <xdr:cNvPr id="11" name="矢印: 左 10">
          <a:extLst>
            <a:ext uri="{FF2B5EF4-FFF2-40B4-BE49-F238E27FC236}">
              <a16:creationId xmlns:a16="http://schemas.microsoft.com/office/drawing/2014/main" id="{D67806A4-7EDC-4B3D-9AA3-43708B354E05}"/>
            </a:ext>
          </a:extLst>
        </xdr:cNvPr>
        <xdr:cNvSpPr/>
      </xdr:nvSpPr>
      <xdr:spPr>
        <a:xfrm>
          <a:off x="8116957" y="4526446"/>
          <a:ext cx="546652" cy="44312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149087</xdr:colOff>
      <xdr:row>5</xdr:row>
      <xdr:rowOff>24847</xdr:rowOff>
    </xdr:from>
    <xdr:to>
      <xdr:col>18</xdr:col>
      <xdr:colOff>99392</xdr:colOff>
      <xdr:row>8</xdr:row>
      <xdr:rowOff>273327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27EDF7B1-6CE2-4568-88CD-81084C65CC56}"/>
            </a:ext>
          </a:extLst>
        </xdr:cNvPr>
        <xdr:cNvSpPr/>
      </xdr:nvSpPr>
      <xdr:spPr>
        <a:xfrm>
          <a:off x="8816837" y="1929847"/>
          <a:ext cx="3284055" cy="92475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こちらのフォーマットを参考に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店舗に合わせて数値を記載下さい</a:t>
          </a:r>
        </a:p>
      </xdr:txBody>
    </xdr:sp>
    <xdr:clientData/>
  </xdr:twoCellAnchor>
  <xdr:twoCellAnchor>
    <xdr:from>
      <xdr:col>12</xdr:col>
      <xdr:colOff>115957</xdr:colOff>
      <xdr:row>5</xdr:row>
      <xdr:rowOff>132523</xdr:rowOff>
    </xdr:from>
    <xdr:to>
      <xdr:col>12</xdr:col>
      <xdr:colOff>662609</xdr:colOff>
      <xdr:row>8</xdr:row>
      <xdr:rowOff>215349</xdr:rowOff>
    </xdr:to>
    <xdr:sp macro="" textlink="">
      <xdr:nvSpPr>
        <xdr:cNvPr id="13" name="矢印: 左 12">
          <a:extLst>
            <a:ext uri="{FF2B5EF4-FFF2-40B4-BE49-F238E27FC236}">
              <a16:creationId xmlns:a16="http://schemas.microsoft.com/office/drawing/2014/main" id="{30F75082-43AC-46D6-9530-F48DB182B87F}"/>
            </a:ext>
          </a:extLst>
        </xdr:cNvPr>
        <xdr:cNvSpPr/>
      </xdr:nvSpPr>
      <xdr:spPr>
        <a:xfrm>
          <a:off x="8116957" y="2037523"/>
          <a:ext cx="546652" cy="79720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208836</xdr:colOff>
      <xdr:row>7</xdr:row>
      <xdr:rowOff>99063</xdr:rowOff>
    </xdr:from>
    <xdr:to>
      <xdr:col>9</xdr:col>
      <xdr:colOff>364571</xdr:colOff>
      <xdr:row>7</xdr:row>
      <xdr:rowOff>289563</xdr:rowOff>
    </xdr:to>
    <xdr:sp macro="" textlink="">
      <xdr:nvSpPr>
        <xdr:cNvPr id="14" name="二等辺三角形 13">
          <a:extLst>
            <a:ext uri="{FF2B5EF4-FFF2-40B4-BE49-F238E27FC236}">
              <a16:creationId xmlns:a16="http://schemas.microsoft.com/office/drawing/2014/main" id="{324FC00C-03EF-4DB0-9808-38ABFA470F26}"/>
            </a:ext>
          </a:extLst>
        </xdr:cNvPr>
        <xdr:cNvSpPr/>
      </xdr:nvSpPr>
      <xdr:spPr>
        <a:xfrm rot="5400000">
          <a:off x="6216016" y="2473883"/>
          <a:ext cx="142875" cy="155735"/>
        </a:xfrm>
        <a:prstGeom prst="triangle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212645</xdr:colOff>
      <xdr:row>6</xdr:row>
      <xdr:rowOff>106922</xdr:rowOff>
    </xdr:from>
    <xdr:to>
      <xdr:col>9</xdr:col>
      <xdr:colOff>368380</xdr:colOff>
      <xdr:row>6</xdr:row>
      <xdr:rowOff>297422</xdr:rowOff>
    </xdr:to>
    <xdr:sp macro="" textlink="">
      <xdr:nvSpPr>
        <xdr:cNvPr id="16" name="二等辺三角形 15">
          <a:extLst>
            <a:ext uri="{FF2B5EF4-FFF2-40B4-BE49-F238E27FC236}">
              <a16:creationId xmlns:a16="http://schemas.microsoft.com/office/drawing/2014/main" id="{7055C4B8-E74B-441F-A283-ED275D828F3D}"/>
            </a:ext>
          </a:extLst>
        </xdr:cNvPr>
        <xdr:cNvSpPr/>
      </xdr:nvSpPr>
      <xdr:spPr>
        <a:xfrm rot="5400000">
          <a:off x="7409415" y="2128695"/>
          <a:ext cx="190500" cy="155735"/>
        </a:xfrm>
        <a:prstGeom prst="triangle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11"/>
  <sheetViews>
    <sheetView tabSelected="1" zoomScale="145" zoomScaleNormal="145" workbookViewId="0">
      <selection activeCell="E15" sqref="E15"/>
    </sheetView>
  </sheetViews>
  <sheetFormatPr defaultColWidth="8.69921875" defaultRowHeight="15" outlineLevelCol="1" x14ac:dyDescent="0.45"/>
  <cols>
    <col min="1" max="3" width="2.69921875" style="13" customWidth="1"/>
    <col min="4" max="4" width="15.09765625" style="13" bestFit="1" customWidth="1"/>
    <col min="5" max="5" width="10.5" style="13" bestFit="1" customWidth="1"/>
    <col min="6" max="6" width="18.19921875" style="13" customWidth="1"/>
    <col min="7" max="7" width="13.8984375" style="13" hidden="1" customWidth="1" outlineLevel="1"/>
    <col min="8" max="8" width="11" style="13" bestFit="1" customWidth="1" collapsed="1"/>
    <col min="9" max="10" width="8.69921875" style="13"/>
    <col min="11" max="11" width="11.59765625" style="13" customWidth="1"/>
    <col min="12" max="16384" width="8.69921875" style="13"/>
  </cols>
  <sheetData>
    <row r="3" spans="3:9" x14ac:dyDescent="0.45">
      <c r="C3" s="13" t="s">
        <v>29</v>
      </c>
    </row>
    <row r="4" spans="3:9" x14ac:dyDescent="0.45">
      <c r="D4" s="13" t="s">
        <v>28</v>
      </c>
      <c r="E4" s="20" t="s">
        <v>90</v>
      </c>
      <c r="F4" s="21" t="s">
        <v>26</v>
      </c>
    </row>
    <row r="5" spans="3:9" x14ac:dyDescent="0.45">
      <c r="D5" s="13" t="s">
        <v>25</v>
      </c>
      <c r="E5" s="20" t="s">
        <v>24</v>
      </c>
      <c r="F5" s="21" t="s">
        <v>23</v>
      </c>
    </row>
    <row r="7" spans="3:9" x14ac:dyDescent="0.45">
      <c r="C7" s="13" t="s">
        <v>22</v>
      </c>
    </row>
    <row r="8" spans="3:9" x14ac:dyDescent="0.45">
      <c r="H8" s="13" t="s">
        <v>0</v>
      </c>
    </row>
    <row r="9" spans="3:9" x14ac:dyDescent="0.45">
      <c r="E9" s="18" t="str">
        <f>E4</f>
        <v>2020年度</v>
      </c>
      <c r="F9" s="17" t="s">
        <v>98</v>
      </c>
      <c r="H9" s="13" t="s">
        <v>21</v>
      </c>
      <c r="I9" s="13" t="s">
        <v>20</v>
      </c>
    </row>
    <row r="10" spans="3:9" x14ac:dyDescent="0.45">
      <c r="D10" s="13" t="s">
        <v>19</v>
      </c>
      <c r="E10" s="15">
        <f>INDEX(最低賃金推移!$C$4:$J$53,MATCH($D$10,最低賃金推移!$C$4:$C$53,0),MATCH($E$9,最低賃金推移!$C$4:$J$4,0))</f>
        <v>902</v>
      </c>
      <c r="F10" s="15">
        <f>INDEX(最低賃金推移!$C$4:$K$53,MATCH($D$10,最低賃金推移!$C$4:$C$53,0),MATCH($F$9,最低賃金推移!$C$4:$K$4,0))</f>
        <v>1121</v>
      </c>
      <c r="H10" s="15">
        <f>F10-E10</f>
        <v>219</v>
      </c>
      <c r="I10" s="14">
        <f>F10/E10-1</f>
        <v>0.24279379157427927</v>
      </c>
    </row>
    <row r="11" spans="3:9" x14ac:dyDescent="0.45">
      <c r="D11" s="16" t="str">
        <f>E5</f>
        <v>東京</v>
      </c>
      <c r="E11" s="15">
        <f>INDEX(最低賃金推移!$C$4:$J$53,MATCH($D$11,最低賃金推移!$C$4:$C$53,0),MATCH($E$9,最低賃金推移!$C$4:$J$4,0))</f>
        <v>1013</v>
      </c>
      <c r="F11" s="15">
        <f>INDEX(最低賃金推移!$C$4:$K$53,MATCH($D$11,最低賃金推移!$C$4:$C$53,0),MATCH($F$9,最低賃金推移!$C$4:$K$4,0))</f>
        <v>1226</v>
      </c>
      <c r="H11" s="15">
        <f>F11-E11</f>
        <v>213</v>
      </c>
      <c r="I11" s="14">
        <f>F11/E11-1</f>
        <v>0.21026653504442261</v>
      </c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zoomScaleNormal="100" workbookViewId="0">
      <selection activeCell="O15" sqref="O15"/>
    </sheetView>
  </sheetViews>
  <sheetFormatPr defaultColWidth="8.69921875" defaultRowHeight="18.600000000000001" x14ac:dyDescent="0.45"/>
  <cols>
    <col min="1" max="3" width="2.69921875" style="1" customWidth="1"/>
    <col min="4" max="4" width="18" style="1" bestFit="1" customWidth="1"/>
    <col min="5" max="5" width="5.5" style="1" bestFit="1" customWidth="1"/>
    <col min="6" max="9" width="16.69921875" style="1" customWidth="1"/>
    <col min="10" max="10" width="6.69921875" style="1" customWidth="1"/>
    <col min="11" max="11" width="16.69921875" style="1" customWidth="1"/>
    <col min="12" max="12" width="4.69921875" style="1" customWidth="1"/>
    <col min="13" max="16384" width="8.69921875" style="1"/>
  </cols>
  <sheetData>
    <row r="1" spans="1:23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45">
      <c r="A2" s="2"/>
      <c r="B2" s="2"/>
      <c r="C2" s="2" t="s">
        <v>18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9.5" customHeight="1" x14ac:dyDescent="0.45">
      <c r="A3" s="2"/>
      <c r="B3" s="2"/>
      <c r="C3" s="2"/>
      <c r="D3" s="26" t="s">
        <v>17</v>
      </c>
      <c r="E3" s="26" t="s">
        <v>16</v>
      </c>
      <c r="F3" s="27" t="s">
        <v>15</v>
      </c>
      <c r="G3" s="23" t="s">
        <v>94</v>
      </c>
      <c r="H3" s="23"/>
      <c r="I3" s="23"/>
      <c r="J3" s="2"/>
      <c r="K3" s="24" t="s">
        <v>14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37.200000000000003" x14ac:dyDescent="0.45">
      <c r="A4" s="2"/>
      <c r="B4" s="2"/>
      <c r="C4" s="2"/>
      <c r="D4" s="26"/>
      <c r="E4" s="26"/>
      <c r="F4" s="27"/>
      <c r="G4" s="11" t="s">
        <v>13</v>
      </c>
      <c r="H4" s="12" t="s">
        <v>12</v>
      </c>
      <c r="I4" s="11" t="s">
        <v>11</v>
      </c>
      <c r="J4" s="2"/>
      <c r="K4" s="2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30" customHeight="1" x14ac:dyDescent="0.45">
      <c r="A5" s="2"/>
      <c r="B5" s="2"/>
      <c r="C5" s="2"/>
      <c r="D5" s="10" t="s">
        <v>10</v>
      </c>
      <c r="E5" s="10">
        <v>1</v>
      </c>
      <c r="F5" s="9">
        <v>100</v>
      </c>
      <c r="G5" s="9">
        <v>1200</v>
      </c>
      <c r="H5" s="9">
        <v>1300</v>
      </c>
      <c r="I5" s="9">
        <f t="shared" ref="I5:I12" si="0">H5-G5</f>
        <v>100</v>
      </c>
      <c r="J5" s="2"/>
      <c r="K5" s="9">
        <f t="shared" ref="K5:K12" si="1">F5*I5</f>
        <v>10000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0" customHeight="1" x14ac:dyDescent="0.45">
      <c r="A6" s="2"/>
      <c r="B6" s="2" t="s">
        <v>8</v>
      </c>
      <c r="C6" s="2"/>
      <c r="D6" s="10" t="s">
        <v>9</v>
      </c>
      <c r="E6" s="10">
        <v>2</v>
      </c>
      <c r="F6" s="9">
        <v>200</v>
      </c>
      <c r="G6" s="9">
        <v>1200</v>
      </c>
      <c r="H6" s="9">
        <v>1300</v>
      </c>
      <c r="I6" s="9">
        <f t="shared" si="0"/>
        <v>100</v>
      </c>
      <c r="J6" s="2"/>
      <c r="K6" s="9">
        <f t="shared" si="1"/>
        <v>20000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30" customHeight="1" x14ac:dyDescent="0.45">
      <c r="A7" s="2"/>
      <c r="B7" s="2" t="s">
        <v>8</v>
      </c>
      <c r="C7" s="2"/>
      <c r="D7" s="10" t="s">
        <v>7</v>
      </c>
      <c r="E7" s="10">
        <v>2</v>
      </c>
      <c r="F7" s="9">
        <v>300</v>
      </c>
      <c r="G7" s="9">
        <v>1200</v>
      </c>
      <c r="H7" s="9">
        <v>1300</v>
      </c>
      <c r="I7" s="9">
        <f t="shared" si="0"/>
        <v>100</v>
      </c>
      <c r="J7" s="2"/>
      <c r="K7" s="9">
        <f t="shared" si="1"/>
        <v>30000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30" customHeight="1" x14ac:dyDescent="0.45">
      <c r="A8" s="2"/>
      <c r="B8" s="2"/>
      <c r="C8" s="2"/>
      <c r="D8" s="10" t="s">
        <v>6</v>
      </c>
      <c r="E8" s="10">
        <v>2</v>
      </c>
      <c r="F8" s="9">
        <v>200</v>
      </c>
      <c r="G8" s="9">
        <v>1200</v>
      </c>
      <c r="H8" s="9">
        <v>1300</v>
      </c>
      <c r="I8" s="9">
        <f t="shared" si="0"/>
        <v>100</v>
      </c>
      <c r="J8" s="2"/>
      <c r="K8" s="9">
        <f t="shared" si="1"/>
        <v>20000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30" customHeight="1" x14ac:dyDescent="0.45">
      <c r="A9" s="2"/>
      <c r="B9" s="2"/>
      <c r="C9" s="2"/>
      <c r="D9" s="10" t="s">
        <v>5</v>
      </c>
      <c r="E9" s="10">
        <v>2</v>
      </c>
      <c r="F9" s="9">
        <v>300</v>
      </c>
      <c r="G9" s="9">
        <v>1200</v>
      </c>
      <c r="H9" s="9">
        <v>1300</v>
      </c>
      <c r="I9" s="9">
        <f t="shared" si="0"/>
        <v>100</v>
      </c>
      <c r="J9" s="2"/>
      <c r="K9" s="9">
        <f t="shared" si="1"/>
        <v>30000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30" customHeight="1" x14ac:dyDescent="0.45">
      <c r="A10" s="2"/>
      <c r="B10" s="2"/>
      <c r="C10" s="2"/>
      <c r="D10" s="10" t="s">
        <v>4</v>
      </c>
      <c r="E10" s="10">
        <v>2</v>
      </c>
      <c r="F10" s="9">
        <v>400</v>
      </c>
      <c r="G10" s="9">
        <v>1200</v>
      </c>
      <c r="H10" s="9">
        <v>1300</v>
      </c>
      <c r="I10" s="9">
        <f t="shared" si="0"/>
        <v>100</v>
      </c>
      <c r="J10" s="2"/>
      <c r="K10" s="9">
        <f t="shared" si="1"/>
        <v>40000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30" customHeight="1" x14ac:dyDescent="0.45">
      <c r="A11" s="2"/>
      <c r="B11" s="2"/>
      <c r="C11" s="2"/>
      <c r="D11" s="10" t="s">
        <v>3</v>
      </c>
      <c r="E11" s="10">
        <v>2</v>
      </c>
      <c r="F11" s="9">
        <v>0</v>
      </c>
      <c r="G11" s="9">
        <v>1200</v>
      </c>
      <c r="H11" s="9">
        <v>1300</v>
      </c>
      <c r="I11" s="9">
        <f t="shared" si="0"/>
        <v>100</v>
      </c>
      <c r="J11" s="2"/>
      <c r="K11" s="9">
        <f t="shared" si="1"/>
        <v>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0" customHeight="1" x14ac:dyDescent="0.45">
      <c r="A12" s="2"/>
      <c r="B12" s="2"/>
      <c r="C12" s="2"/>
      <c r="D12" s="8" t="s">
        <v>30</v>
      </c>
      <c r="E12" s="8">
        <f>SUM(E5:E11)</f>
        <v>13</v>
      </c>
      <c r="F12" s="8">
        <f>SUM(F5:F11)</f>
        <v>1500</v>
      </c>
      <c r="G12" s="8">
        <f>SUMPRODUCT($F$5:$F$11,G5:G11)/(SUM($F$5:$F$11))</f>
        <v>1200</v>
      </c>
      <c r="H12" s="8">
        <f>SUMPRODUCT($F$5:$F$11,H5:H11)/(SUM($F$5:$F$11))</f>
        <v>1300</v>
      </c>
      <c r="I12" s="8">
        <f t="shared" si="0"/>
        <v>100</v>
      </c>
      <c r="J12" s="7"/>
      <c r="K12" s="6">
        <f t="shared" si="1"/>
        <v>150000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x14ac:dyDescent="0.45">
      <c r="A15" s="2"/>
      <c r="B15" s="2"/>
      <c r="C15" s="2" t="s">
        <v>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x14ac:dyDescent="0.45">
      <c r="A16" s="2"/>
      <c r="B16" s="2"/>
      <c r="C16" s="2"/>
      <c r="D16" s="23" t="s">
        <v>1</v>
      </c>
      <c r="E16" s="23"/>
      <c r="F16" s="23" t="str">
        <f>入力用!E9</f>
        <v>2020年度</v>
      </c>
      <c r="G16" s="23" t="str">
        <f>入力用!F9</f>
        <v>2025年度</v>
      </c>
      <c r="H16" s="23" t="s">
        <v>0</v>
      </c>
      <c r="I16" s="2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x14ac:dyDescent="0.45">
      <c r="A17" s="2"/>
      <c r="B17" s="2"/>
      <c r="C17" s="2"/>
      <c r="D17" s="23"/>
      <c r="E17" s="23"/>
      <c r="F17" s="23"/>
      <c r="G17" s="23"/>
      <c r="H17" s="5" t="str">
        <f>入力用!H9</f>
        <v>上昇額（円）</v>
      </c>
      <c r="I17" s="5" t="str">
        <f>入力用!I9</f>
        <v>上昇率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x14ac:dyDescent="0.45">
      <c r="A18" s="2"/>
      <c r="B18" s="2"/>
      <c r="C18" s="2"/>
      <c r="D18" s="22" t="str">
        <f>入力用!D10</f>
        <v>全国加重平均額</v>
      </c>
      <c r="E18" s="22"/>
      <c r="F18" s="4">
        <f>入力用!E10</f>
        <v>902</v>
      </c>
      <c r="G18" s="4">
        <f>入力用!F10</f>
        <v>1121</v>
      </c>
      <c r="H18" s="4">
        <f>入力用!H10</f>
        <v>219</v>
      </c>
      <c r="I18" s="3">
        <f>入力用!I10</f>
        <v>0.24279379157427927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x14ac:dyDescent="0.45">
      <c r="A19" s="2"/>
      <c r="B19" s="2"/>
      <c r="C19" s="2"/>
      <c r="D19" s="22" t="str">
        <f>入力用!D11</f>
        <v>東京</v>
      </c>
      <c r="E19" s="22"/>
      <c r="F19" s="4">
        <f>入力用!E11</f>
        <v>1013</v>
      </c>
      <c r="G19" s="4">
        <f>入力用!F11</f>
        <v>1226</v>
      </c>
      <c r="H19" s="4">
        <f>入力用!H11</f>
        <v>213</v>
      </c>
      <c r="I19" s="3">
        <f>入力用!I11</f>
        <v>0.21026653504442261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</sheetData>
  <mergeCells count="11">
    <mergeCell ref="K3:K4"/>
    <mergeCell ref="G3:I3"/>
    <mergeCell ref="D3:D4"/>
    <mergeCell ref="E3:E4"/>
    <mergeCell ref="F3:F4"/>
    <mergeCell ref="D19:E19"/>
    <mergeCell ref="H16:I16"/>
    <mergeCell ref="G16:G17"/>
    <mergeCell ref="F16:F17"/>
    <mergeCell ref="D16:E17"/>
    <mergeCell ref="D18:E18"/>
  </mergeCells>
  <phoneticPr fontId="2"/>
  <conditionalFormatting sqref="D5:K12">
    <cfRule type="expression" dxfId="0" priority="1">
      <formula>$F5=0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3:M53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K9" sqref="K9"/>
    </sheetView>
  </sheetViews>
  <sheetFormatPr defaultRowHeight="18" x14ac:dyDescent="0.45"/>
  <cols>
    <col min="2" max="2" width="5.19921875" bestFit="1" customWidth="1"/>
    <col min="3" max="3" width="15.09765625" bestFit="1" customWidth="1"/>
    <col min="4" max="4" width="13.3984375" bestFit="1" customWidth="1"/>
    <col min="5" max="5" width="13.09765625" bestFit="1" customWidth="1"/>
    <col min="6" max="9" width="12.19921875" bestFit="1" customWidth="1"/>
    <col min="10" max="11" width="11.69921875" bestFit="1" customWidth="1"/>
  </cols>
  <sheetData>
    <row r="3" spans="2:13" x14ac:dyDescent="0.45">
      <c r="D3" t="s">
        <v>93</v>
      </c>
      <c r="E3" t="s">
        <v>93</v>
      </c>
      <c r="F3" t="s">
        <v>93</v>
      </c>
      <c r="G3" t="s">
        <v>93</v>
      </c>
      <c r="H3" t="s">
        <v>93</v>
      </c>
      <c r="I3" t="s">
        <v>93</v>
      </c>
      <c r="J3" t="s">
        <v>93</v>
      </c>
      <c r="K3" t="s">
        <v>93</v>
      </c>
      <c r="M3" t="s">
        <v>92</v>
      </c>
    </row>
    <row r="4" spans="2:13" x14ac:dyDescent="0.45">
      <c r="B4" s="19"/>
      <c r="C4" s="19"/>
      <c r="D4" s="19" t="s">
        <v>91</v>
      </c>
      <c r="E4" s="19" t="s">
        <v>27</v>
      </c>
      <c r="F4" s="19" t="s">
        <v>90</v>
      </c>
      <c r="G4" s="19" t="s">
        <v>89</v>
      </c>
      <c r="H4" s="19" t="s">
        <v>88</v>
      </c>
      <c r="I4" s="19" t="s">
        <v>87</v>
      </c>
      <c r="J4" s="19" t="s">
        <v>95</v>
      </c>
      <c r="K4" s="19" t="s">
        <v>96</v>
      </c>
    </row>
    <row r="5" spans="2:13" x14ac:dyDescent="0.45">
      <c r="B5" s="19" t="s">
        <v>1</v>
      </c>
      <c r="C5" s="19" t="s">
        <v>86</v>
      </c>
      <c r="D5" s="19" t="s">
        <v>85</v>
      </c>
      <c r="E5" s="19" t="s">
        <v>84</v>
      </c>
      <c r="F5" s="19" t="s">
        <v>83</v>
      </c>
      <c r="G5" s="19" t="s">
        <v>82</v>
      </c>
      <c r="H5" s="19" t="s">
        <v>81</v>
      </c>
      <c r="I5" s="19" t="s">
        <v>80</v>
      </c>
      <c r="J5" s="19" t="s">
        <v>79</v>
      </c>
      <c r="K5" s="19" t="s">
        <v>97</v>
      </c>
    </row>
    <row r="6" spans="2:13" x14ac:dyDescent="0.45">
      <c r="B6" s="19">
        <v>1</v>
      </c>
      <c r="C6" s="19" t="s">
        <v>78</v>
      </c>
      <c r="D6" s="19">
        <v>874</v>
      </c>
      <c r="E6" s="19">
        <v>901</v>
      </c>
      <c r="F6" s="19">
        <v>902</v>
      </c>
      <c r="G6" s="19">
        <v>930</v>
      </c>
      <c r="H6" s="19">
        <v>961</v>
      </c>
      <c r="I6" s="19">
        <v>1004</v>
      </c>
      <c r="J6" s="19">
        <v>1055</v>
      </c>
      <c r="K6" s="19">
        <v>1121</v>
      </c>
    </row>
    <row r="7" spans="2:13" x14ac:dyDescent="0.45">
      <c r="B7" s="19">
        <v>1</v>
      </c>
      <c r="C7" s="19" t="s">
        <v>77</v>
      </c>
      <c r="D7" s="19">
        <v>835</v>
      </c>
      <c r="E7" s="19">
        <v>861</v>
      </c>
      <c r="F7" s="19">
        <v>861</v>
      </c>
      <c r="G7" s="19">
        <v>889</v>
      </c>
      <c r="H7" s="19">
        <v>920</v>
      </c>
      <c r="I7" s="19">
        <v>960</v>
      </c>
      <c r="J7" s="19">
        <v>1010</v>
      </c>
      <c r="K7" s="19">
        <v>1075</v>
      </c>
    </row>
    <row r="8" spans="2:13" x14ac:dyDescent="0.45">
      <c r="B8" s="19">
        <v>1</v>
      </c>
      <c r="C8" s="19" t="s">
        <v>76</v>
      </c>
      <c r="D8" s="19">
        <v>762</v>
      </c>
      <c r="E8" s="19">
        <v>790</v>
      </c>
      <c r="F8" s="19">
        <v>793</v>
      </c>
      <c r="G8" s="19">
        <v>822</v>
      </c>
      <c r="H8" s="19">
        <v>853</v>
      </c>
      <c r="I8" s="19">
        <v>898</v>
      </c>
      <c r="J8" s="19">
        <v>953</v>
      </c>
      <c r="K8" s="19">
        <v>1029</v>
      </c>
    </row>
    <row r="9" spans="2:13" x14ac:dyDescent="0.45">
      <c r="B9" s="19">
        <v>1</v>
      </c>
      <c r="C9" s="19" t="s">
        <v>75</v>
      </c>
      <c r="D9" s="19">
        <v>762</v>
      </c>
      <c r="E9" s="19">
        <v>790</v>
      </c>
      <c r="F9" s="19">
        <v>793</v>
      </c>
      <c r="G9" s="19">
        <v>821</v>
      </c>
      <c r="H9" s="19">
        <v>854</v>
      </c>
      <c r="I9" s="19">
        <v>893</v>
      </c>
      <c r="J9" s="19">
        <v>952</v>
      </c>
      <c r="K9" s="19">
        <v>1031</v>
      </c>
    </row>
    <row r="10" spans="2:13" x14ac:dyDescent="0.45">
      <c r="B10" s="19">
        <v>1</v>
      </c>
      <c r="C10" s="19" t="s">
        <v>74</v>
      </c>
      <c r="D10" s="19">
        <v>798</v>
      </c>
      <c r="E10" s="19">
        <v>824</v>
      </c>
      <c r="F10" s="19">
        <v>825</v>
      </c>
      <c r="G10" s="19">
        <v>853</v>
      </c>
      <c r="H10" s="19">
        <v>883</v>
      </c>
      <c r="I10" s="19">
        <v>923</v>
      </c>
      <c r="J10" s="19">
        <v>973</v>
      </c>
      <c r="K10" s="19">
        <v>1038</v>
      </c>
    </row>
    <row r="11" spans="2:13" x14ac:dyDescent="0.45">
      <c r="B11" s="19">
        <v>1</v>
      </c>
      <c r="C11" s="19" t="s">
        <v>73</v>
      </c>
      <c r="D11" s="19">
        <v>762</v>
      </c>
      <c r="E11" s="19">
        <v>790</v>
      </c>
      <c r="F11" s="19">
        <v>792</v>
      </c>
      <c r="G11" s="19">
        <v>822</v>
      </c>
      <c r="H11" s="19">
        <v>853</v>
      </c>
      <c r="I11" s="19">
        <v>897</v>
      </c>
      <c r="J11" s="19">
        <v>951</v>
      </c>
      <c r="K11" s="19">
        <v>1031</v>
      </c>
    </row>
    <row r="12" spans="2:13" x14ac:dyDescent="0.45">
      <c r="B12" s="19">
        <v>1</v>
      </c>
      <c r="C12" s="19" t="s">
        <v>72</v>
      </c>
      <c r="D12" s="19">
        <v>763</v>
      </c>
      <c r="E12" s="19">
        <v>790</v>
      </c>
      <c r="F12" s="19">
        <v>793</v>
      </c>
      <c r="G12" s="19">
        <v>822</v>
      </c>
      <c r="H12" s="19">
        <v>854</v>
      </c>
      <c r="I12" s="19">
        <v>900</v>
      </c>
      <c r="J12" s="19">
        <v>955</v>
      </c>
      <c r="K12" s="19">
        <v>1032</v>
      </c>
    </row>
    <row r="13" spans="2:13" x14ac:dyDescent="0.45">
      <c r="B13" s="19">
        <v>1</v>
      </c>
      <c r="C13" s="19" t="s">
        <v>71</v>
      </c>
      <c r="D13" s="19">
        <v>772</v>
      </c>
      <c r="E13" s="19">
        <v>798</v>
      </c>
      <c r="F13" s="19">
        <v>800</v>
      </c>
      <c r="G13" s="19">
        <v>828</v>
      </c>
      <c r="H13" s="19">
        <v>858</v>
      </c>
      <c r="I13" s="19">
        <v>900</v>
      </c>
      <c r="J13" s="19">
        <v>955</v>
      </c>
      <c r="K13" s="19">
        <v>1033</v>
      </c>
    </row>
    <row r="14" spans="2:13" x14ac:dyDescent="0.45">
      <c r="B14" s="19">
        <v>1</v>
      </c>
      <c r="C14" s="19" t="s">
        <v>70</v>
      </c>
      <c r="D14" s="19">
        <v>985</v>
      </c>
      <c r="E14" s="19">
        <v>1013</v>
      </c>
      <c r="F14" s="19">
        <v>1013</v>
      </c>
      <c r="G14" s="19">
        <v>1041</v>
      </c>
      <c r="H14" s="19">
        <v>1072</v>
      </c>
      <c r="I14" s="19">
        <v>1113</v>
      </c>
      <c r="J14" s="19">
        <v>1163</v>
      </c>
      <c r="K14" s="19">
        <v>1226</v>
      </c>
    </row>
    <row r="15" spans="2:13" x14ac:dyDescent="0.45">
      <c r="B15" s="19">
        <v>1</v>
      </c>
      <c r="C15" s="19" t="s">
        <v>69</v>
      </c>
      <c r="D15" s="19">
        <v>822</v>
      </c>
      <c r="E15" s="19">
        <v>849</v>
      </c>
      <c r="F15" s="19">
        <v>851</v>
      </c>
      <c r="G15" s="19">
        <v>879</v>
      </c>
      <c r="H15" s="19">
        <v>911</v>
      </c>
      <c r="I15" s="19">
        <v>953</v>
      </c>
      <c r="J15" s="19">
        <v>1005</v>
      </c>
      <c r="K15" s="19">
        <v>1074</v>
      </c>
    </row>
    <row r="16" spans="2:13" x14ac:dyDescent="0.45">
      <c r="B16" s="19">
        <v>1</v>
      </c>
      <c r="C16" s="19" t="s">
        <v>68</v>
      </c>
      <c r="D16" s="19">
        <v>826</v>
      </c>
      <c r="E16" s="19">
        <v>853</v>
      </c>
      <c r="F16" s="19">
        <v>854</v>
      </c>
      <c r="G16" s="19">
        <v>882</v>
      </c>
      <c r="H16" s="19">
        <v>913</v>
      </c>
      <c r="I16" s="19">
        <v>954</v>
      </c>
      <c r="J16" s="19">
        <v>1004</v>
      </c>
      <c r="K16" s="19">
        <v>1068</v>
      </c>
    </row>
    <row r="17" spans="2:11" x14ac:dyDescent="0.45">
      <c r="B17" s="19">
        <v>1</v>
      </c>
      <c r="C17" s="19" t="s">
        <v>67</v>
      </c>
      <c r="D17" s="19">
        <v>809</v>
      </c>
      <c r="E17" s="19">
        <v>835</v>
      </c>
      <c r="F17" s="19">
        <v>837</v>
      </c>
      <c r="G17" s="19">
        <v>865</v>
      </c>
      <c r="H17" s="19">
        <v>895</v>
      </c>
      <c r="I17" s="19">
        <v>935</v>
      </c>
      <c r="J17" s="19">
        <v>985</v>
      </c>
      <c r="K17" s="19">
        <v>1063</v>
      </c>
    </row>
    <row r="18" spans="2:11" x14ac:dyDescent="0.45">
      <c r="B18" s="19">
        <v>1</v>
      </c>
      <c r="C18" s="19" t="s">
        <v>66</v>
      </c>
      <c r="D18" s="19">
        <v>898</v>
      </c>
      <c r="E18" s="19">
        <v>926</v>
      </c>
      <c r="F18" s="19">
        <v>928</v>
      </c>
      <c r="G18" s="19">
        <v>956</v>
      </c>
      <c r="H18" s="19">
        <v>987</v>
      </c>
      <c r="I18" s="19">
        <v>1028</v>
      </c>
      <c r="J18" s="19">
        <v>1078</v>
      </c>
      <c r="K18" s="19">
        <v>1141</v>
      </c>
    </row>
    <row r="19" spans="2:11" x14ac:dyDescent="0.45">
      <c r="B19" s="19">
        <v>1</v>
      </c>
      <c r="C19" s="19" t="s">
        <v>65</v>
      </c>
      <c r="D19" s="19">
        <v>895</v>
      </c>
      <c r="E19" s="19">
        <v>923</v>
      </c>
      <c r="F19" s="19">
        <v>925</v>
      </c>
      <c r="G19" s="19">
        <v>953</v>
      </c>
      <c r="H19" s="19">
        <v>984</v>
      </c>
      <c r="I19" s="19">
        <v>1026</v>
      </c>
      <c r="J19" s="19">
        <v>1076</v>
      </c>
      <c r="K19" s="19">
        <v>1140</v>
      </c>
    </row>
    <row r="20" spans="2:11" x14ac:dyDescent="0.45">
      <c r="B20" s="19">
        <v>1</v>
      </c>
      <c r="C20" s="19" t="s">
        <v>64</v>
      </c>
      <c r="D20" s="19">
        <v>983</v>
      </c>
      <c r="E20" s="19">
        <v>1011</v>
      </c>
      <c r="F20" s="19">
        <v>1012</v>
      </c>
      <c r="G20" s="19">
        <v>1040</v>
      </c>
      <c r="H20" s="19">
        <v>1071</v>
      </c>
      <c r="I20" s="19">
        <v>1112</v>
      </c>
      <c r="J20" s="19">
        <v>1162</v>
      </c>
      <c r="K20" s="19">
        <v>1225</v>
      </c>
    </row>
    <row r="21" spans="2:11" x14ac:dyDescent="0.45">
      <c r="B21" s="19">
        <v>1</v>
      </c>
      <c r="C21" s="19" t="s">
        <v>63</v>
      </c>
      <c r="D21" s="19">
        <v>821</v>
      </c>
      <c r="E21" s="19">
        <v>848</v>
      </c>
      <c r="F21" s="19">
        <v>849</v>
      </c>
      <c r="G21" s="19">
        <v>877</v>
      </c>
      <c r="H21" s="19">
        <v>908</v>
      </c>
      <c r="I21" s="19">
        <v>948</v>
      </c>
      <c r="J21" s="19">
        <v>998</v>
      </c>
      <c r="K21" s="19">
        <v>1062</v>
      </c>
    </row>
    <row r="22" spans="2:11" x14ac:dyDescent="0.45">
      <c r="B22" s="19">
        <v>1</v>
      </c>
      <c r="C22" s="19" t="s">
        <v>62</v>
      </c>
      <c r="D22" s="19">
        <v>806</v>
      </c>
      <c r="E22" s="19">
        <v>832</v>
      </c>
      <c r="F22" s="19">
        <v>833</v>
      </c>
      <c r="G22" s="19">
        <v>861</v>
      </c>
      <c r="H22" s="19">
        <v>891</v>
      </c>
      <c r="I22" s="19">
        <v>933</v>
      </c>
      <c r="J22" s="19">
        <v>984</v>
      </c>
      <c r="K22" s="19">
        <v>1054</v>
      </c>
    </row>
    <row r="23" spans="2:11" x14ac:dyDescent="0.45">
      <c r="B23" s="19">
        <v>1</v>
      </c>
      <c r="C23" s="19" t="s">
        <v>61</v>
      </c>
      <c r="D23" s="19">
        <v>803</v>
      </c>
      <c r="E23" s="19">
        <v>829</v>
      </c>
      <c r="F23" s="19">
        <v>830</v>
      </c>
      <c r="G23" s="19">
        <v>858</v>
      </c>
      <c r="H23" s="19">
        <v>888</v>
      </c>
      <c r="I23" s="19">
        <v>931</v>
      </c>
      <c r="J23" s="19">
        <v>984</v>
      </c>
      <c r="K23" s="19">
        <v>1053</v>
      </c>
    </row>
    <row r="24" spans="2:11" x14ac:dyDescent="0.45">
      <c r="B24" s="19">
        <v>1</v>
      </c>
      <c r="C24" s="19" t="s">
        <v>60</v>
      </c>
      <c r="D24" s="19">
        <v>803</v>
      </c>
      <c r="E24" s="19">
        <v>830</v>
      </c>
      <c r="F24" s="19">
        <v>831</v>
      </c>
      <c r="G24" s="19">
        <v>859</v>
      </c>
      <c r="H24" s="19">
        <v>890</v>
      </c>
      <c r="I24" s="19">
        <v>931</v>
      </c>
      <c r="J24" s="19">
        <v>985</v>
      </c>
      <c r="K24" s="19">
        <v>1050</v>
      </c>
    </row>
    <row r="25" spans="2:11" x14ac:dyDescent="0.45">
      <c r="B25" s="19">
        <v>1</v>
      </c>
      <c r="C25" s="19" t="s">
        <v>59</v>
      </c>
      <c r="D25" s="19">
        <v>810</v>
      </c>
      <c r="E25" s="19">
        <v>837</v>
      </c>
      <c r="F25" s="19">
        <v>838</v>
      </c>
      <c r="G25" s="19">
        <v>866</v>
      </c>
      <c r="H25" s="19">
        <v>898</v>
      </c>
      <c r="I25" s="19">
        <v>938</v>
      </c>
      <c r="J25" s="19">
        <v>988</v>
      </c>
      <c r="K25" s="19">
        <v>1052</v>
      </c>
    </row>
    <row r="26" spans="2:11" x14ac:dyDescent="0.45">
      <c r="B26" s="19">
        <v>1</v>
      </c>
      <c r="C26" s="19" t="s">
        <v>58</v>
      </c>
      <c r="D26" s="19">
        <v>821</v>
      </c>
      <c r="E26" s="19">
        <v>848</v>
      </c>
      <c r="F26" s="19">
        <v>849</v>
      </c>
      <c r="G26" s="19">
        <v>877</v>
      </c>
      <c r="H26" s="19">
        <v>908</v>
      </c>
      <c r="I26" s="19">
        <v>948</v>
      </c>
      <c r="J26" s="19">
        <v>998</v>
      </c>
      <c r="K26" s="19">
        <v>1061</v>
      </c>
    </row>
    <row r="27" spans="2:11" x14ac:dyDescent="0.45">
      <c r="B27" s="19">
        <v>1</v>
      </c>
      <c r="C27" s="19" t="s">
        <v>57</v>
      </c>
      <c r="D27" s="19">
        <v>825</v>
      </c>
      <c r="E27" s="19">
        <v>851</v>
      </c>
      <c r="F27" s="19">
        <v>852</v>
      </c>
      <c r="G27" s="19">
        <v>880</v>
      </c>
      <c r="H27" s="19">
        <v>910</v>
      </c>
      <c r="I27" s="19">
        <v>950</v>
      </c>
      <c r="J27" s="19">
        <v>1001</v>
      </c>
      <c r="K27" s="19">
        <v>1065</v>
      </c>
    </row>
    <row r="28" spans="2:11" x14ac:dyDescent="0.45">
      <c r="B28" s="19">
        <v>1</v>
      </c>
      <c r="C28" s="19" t="s">
        <v>56</v>
      </c>
      <c r="D28" s="19">
        <v>858</v>
      </c>
      <c r="E28" s="19">
        <v>885</v>
      </c>
      <c r="F28" s="19">
        <v>885</v>
      </c>
      <c r="G28" s="19">
        <v>913</v>
      </c>
      <c r="H28" s="19">
        <v>944</v>
      </c>
      <c r="I28" s="19">
        <v>984</v>
      </c>
      <c r="J28" s="19">
        <v>1034</v>
      </c>
      <c r="K28" s="19">
        <v>1097</v>
      </c>
    </row>
    <row r="29" spans="2:11" x14ac:dyDescent="0.45">
      <c r="B29" s="19">
        <v>1</v>
      </c>
      <c r="C29" s="19" t="s">
        <v>55</v>
      </c>
      <c r="D29" s="19">
        <v>898</v>
      </c>
      <c r="E29" s="19">
        <v>926</v>
      </c>
      <c r="F29" s="19">
        <v>927</v>
      </c>
      <c r="G29" s="19">
        <v>955</v>
      </c>
      <c r="H29" s="19">
        <v>986</v>
      </c>
      <c r="I29" s="19">
        <v>1027</v>
      </c>
      <c r="J29" s="19">
        <v>1077</v>
      </c>
      <c r="K29" s="19">
        <v>1140</v>
      </c>
    </row>
    <row r="30" spans="2:11" x14ac:dyDescent="0.45">
      <c r="B30" s="19">
        <v>1</v>
      </c>
      <c r="C30" s="19" t="s">
        <v>54</v>
      </c>
      <c r="D30" s="19">
        <v>846</v>
      </c>
      <c r="E30" s="19">
        <v>873</v>
      </c>
      <c r="F30" s="19">
        <v>874</v>
      </c>
      <c r="G30" s="19">
        <v>902</v>
      </c>
      <c r="H30" s="19">
        <v>933</v>
      </c>
      <c r="I30" s="19">
        <v>973</v>
      </c>
      <c r="J30" s="19">
        <v>1023</v>
      </c>
      <c r="K30" s="19">
        <v>1087</v>
      </c>
    </row>
    <row r="31" spans="2:11" x14ac:dyDescent="0.45">
      <c r="B31" s="19">
        <v>1</v>
      </c>
      <c r="C31" s="19" t="s">
        <v>53</v>
      </c>
      <c r="D31" s="19">
        <v>839</v>
      </c>
      <c r="E31" s="19">
        <v>866</v>
      </c>
      <c r="F31" s="19">
        <v>868</v>
      </c>
      <c r="G31" s="19">
        <v>896</v>
      </c>
      <c r="H31" s="19">
        <v>927</v>
      </c>
      <c r="I31" s="19">
        <v>967</v>
      </c>
      <c r="J31" s="19">
        <v>1017</v>
      </c>
      <c r="K31" s="19">
        <v>1080</v>
      </c>
    </row>
    <row r="32" spans="2:11" x14ac:dyDescent="0.45">
      <c r="B32" s="19">
        <v>1</v>
      </c>
      <c r="C32" s="19" t="s">
        <v>52</v>
      </c>
      <c r="D32" s="19">
        <v>882</v>
      </c>
      <c r="E32" s="19">
        <v>909</v>
      </c>
      <c r="F32" s="19">
        <v>909</v>
      </c>
      <c r="G32" s="19">
        <v>937</v>
      </c>
      <c r="H32" s="19">
        <v>968</v>
      </c>
      <c r="I32" s="19">
        <v>1008</v>
      </c>
      <c r="J32" s="19">
        <v>1058</v>
      </c>
      <c r="K32" s="19">
        <v>1122</v>
      </c>
    </row>
    <row r="33" spans="2:11" x14ac:dyDescent="0.45">
      <c r="B33" s="19">
        <v>1</v>
      </c>
      <c r="C33" s="19" t="s">
        <v>51</v>
      </c>
      <c r="D33" s="19">
        <v>936</v>
      </c>
      <c r="E33" s="19">
        <v>964</v>
      </c>
      <c r="F33" s="19">
        <v>964</v>
      </c>
      <c r="G33" s="19">
        <v>992</v>
      </c>
      <c r="H33" s="19">
        <v>1023</v>
      </c>
      <c r="I33" s="19">
        <v>1064</v>
      </c>
      <c r="J33" s="19">
        <v>1114</v>
      </c>
      <c r="K33" s="19">
        <v>1177</v>
      </c>
    </row>
    <row r="34" spans="2:11" x14ac:dyDescent="0.45">
      <c r="B34" s="19">
        <v>1</v>
      </c>
      <c r="C34" s="19" t="s">
        <v>50</v>
      </c>
      <c r="D34" s="19">
        <v>871</v>
      </c>
      <c r="E34" s="19">
        <v>899</v>
      </c>
      <c r="F34" s="19">
        <v>900</v>
      </c>
      <c r="G34" s="19">
        <v>928</v>
      </c>
      <c r="H34" s="19">
        <v>960</v>
      </c>
      <c r="I34" s="19">
        <v>1001</v>
      </c>
      <c r="J34" s="19">
        <v>1052</v>
      </c>
      <c r="K34" s="19">
        <v>1116</v>
      </c>
    </row>
    <row r="35" spans="2:11" x14ac:dyDescent="0.45">
      <c r="B35" s="19">
        <v>1</v>
      </c>
      <c r="C35" s="19" t="s">
        <v>49</v>
      </c>
      <c r="D35" s="19">
        <v>811</v>
      </c>
      <c r="E35" s="19">
        <v>837</v>
      </c>
      <c r="F35" s="19">
        <v>838</v>
      </c>
      <c r="G35" s="19">
        <v>866</v>
      </c>
      <c r="H35" s="19">
        <v>896</v>
      </c>
      <c r="I35" s="19">
        <v>936</v>
      </c>
      <c r="J35" s="19">
        <v>986</v>
      </c>
      <c r="K35" s="19">
        <v>1051</v>
      </c>
    </row>
    <row r="36" spans="2:11" x14ac:dyDescent="0.45">
      <c r="B36" s="19">
        <v>1</v>
      </c>
      <c r="C36" s="19" t="s">
        <v>48</v>
      </c>
      <c r="D36" s="19">
        <v>803</v>
      </c>
      <c r="E36" s="19">
        <v>830</v>
      </c>
      <c r="F36" s="19">
        <v>831</v>
      </c>
      <c r="G36" s="19">
        <v>859</v>
      </c>
      <c r="H36" s="19">
        <v>889</v>
      </c>
      <c r="I36" s="19">
        <v>929</v>
      </c>
      <c r="J36" s="19">
        <v>980</v>
      </c>
      <c r="K36" s="19">
        <v>1045</v>
      </c>
    </row>
    <row r="37" spans="2:11" x14ac:dyDescent="0.45">
      <c r="B37" s="19">
        <v>1</v>
      </c>
      <c r="C37" s="19" t="s">
        <v>47</v>
      </c>
      <c r="D37" s="19">
        <v>762</v>
      </c>
      <c r="E37" s="19">
        <v>790</v>
      </c>
      <c r="F37" s="19">
        <v>792</v>
      </c>
      <c r="G37" s="19">
        <v>821</v>
      </c>
      <c r="H37" s="19">
        <v>854</v>
      </c>
      <c r="I37" s="19">
        <v>900</v>
      </c>
      <c r="J37" s="19">
        <v>957</v>
      </c>
      <c r="K37" s="19">
        <v>1030</v>
      </c>
    </row>
    <row r="38" spans="2:11" x14ac:dyDescent="0.45">
      <c r="B38" s="19">
        <v>1</v>
      </c>
      <c r="C38" s="19" t="s">
        <v>46</v>
      </c>
      <c r="D38" s="19">
        <v>764</v>
      </c>
      <c r="E38" s="19">
        <v>790</v>
      </c>
      <c r="F38" s="19">
        <v>792</v>
      </c>
      <c r="G38" s="19">
        <v>824</v>
      </c>
      <c r="H38" s="19">
        <v>857</v>
      </c>
      <c r="I38" s="19">
        <v>904</v>
      </c>
      <c r="J38" s="19">
        <v>962</v>
      </c>
      <c r="K38" s="19">
        <v>1033</v>
      </c>
    </row>
    <row r="39" spans="2:11" x14ac:dyDescent="0.45">
      <c r="B39" s="19">
        <v>1</v>
      </c>
      <c r="C39" s="19" t="s">
        <v>45</v>
      </c>
      <c r="D39" s="19">
        <v>807</v>
      </c>
      <c r="E39" s="19">
        <v>833</v>
      </c>
      <c r="F39" s="19">
        <v>834</v>
      </c>
      <c r="G39" s="19">
        <v>862</v>
      </c>
      <c r="H39" s="19">
        <v>892</v>
      </c>
      <c r="I39" s="19">
        <v>932</v>
      </c>
      <c r="J39" s="19">
        <v>982</v>
      </c>
      <c r="K39" s="19">
        <v>1047</v>
      </c>
    </row>
    <row r="40" spans="2:11" x14ac:dyDescent="0.45">
      <c r="B40" s="19">
        <v>1</v>
      </c>
      <c r="C40" s="19" t="s">
        <v>44</v>
      </c>
      <c r="D40" s="19">
        <v>844</v>
      </c>
      <c r="E40" s="19">
        <v>871</v>
      </c>
      <c r="F40" s="19">
        <v>871</v>
      </c>
      <c r="G40" s="19">
        <v>899</v>
      </c>
      <c r="H40" s="19">
        <v>930</v>
      </c>
      <c r="I40" s="19">
        <v>970</v>
      </c>
      <c r="J40" s="19">
        <v>1020</v>
      </c>
      <c r="K40" s="19">
        <v>1085</v>
      </c>
    </row>
    <row r="41" spans="2:11" x14ac:dyDescent="0.45">
      <c r="B41" s="19">
        <v>1</v>
      </c>
      <c r="C41" s="19" t="s">
        <v>43</v>
      </c>
      <c r="D41" s="19">
        <v>802</v>
      </c>
      <c r="E41" s="19">
        <v>829</v>
      </c>
      <c r="F41" s="19">
        <v>829</v>
      </c>
      <c r="G41" s="19">
        <v>857</v>
      </c>
      <c r="H41" s="19">
        <v>888</v>
      </c>
      <c r="I41" s="19">
        <v>928</v>
      </c>
      <c r="J41" s="19">
        <v>979</v>
      </c>
      <c r="K41" s="19">
        <v>1043</v>
      </c>
    </row>
    <row r="42" spans="2:11" x14ac:dyDescent="0.45">
      <c r="B42" s="19">
        <v>1</v>
      </c>
      <c r="C42" s="19" t="s">
        <v>42</v>
      </c>
      <c r="D42" s="19">
        <v>766</v>
      </c>
      <c r="E42" s="19">
        <v>793</v>
      </c>
      <c r="F42" s="19">
        <v>796</v>
      </c>
      <c r="G42" s="19">
        <v>824</v>
      </c>
      <c r="H42" s="19">
        <v>855</v>
      </c>
      <c r="I42" s="19">
        <v>896</v>
      </c>
      <c r="J42" s="19">
        <v>980</v>
      </c>
      <c r="K42" s="19">
        <v>1046</v>
      </c>
    </row>
    <row r="43" spans="2:11" x14ac:dyDescent="0.45">
      <c r="B43" s="19">
        <v>1</v>
      </c>
      <c r="C43" s="19" t="s">
        <v>41</v>
      </c>
      <c r="D43" s="19">
        <v>792</v>
      </c>
      <c r="E43" s="19">
        <v>818</v>
      </c>
      <c r="F43" s="19">
        <v>820</v>
      </c>
      <c r="G43" s="19">
        <v>848</v>
      </c>
      <c r="H43" s="19">
        <v>878</v>
      </c>
      <c r="I43" s="19">
        <v>918</v>
      </c>
      <c r="J43" s="19">
        <v>970</v>
      </c>
      <c r="K43" s="19">
        <v>1036</v>
      </c>
    </row>
    <row r="44" spans="2:11" x14ac:dyDescent="0.45">
      <c r="B44" s="19">
        <v>1</v>
      </c>
      <c r="C44" s="19" t="s">
        <v>40</v>
      </c>
      <c r="D44" s="19">
        <v>764</v>
      </c>
      <c r="E44" s="19">
        <v>790</v>
      </c>
      <c r="F44" s="19">
        <v>793</v>
      </c>
      <c r="G44" s="19">
        <v>821</v>
      </c>
      <c r="H44" s="19">
        <v>853</v>
      </c>
      <c r="I44" s="19">
        <v>897</v>
      </c>
      <c r="J44" s="19">
        <v>956</v>
      </c>
      <c r="K44" s="19">
        <v>1033</v>
      </c>
    </row>
    <row r="45" spans="2:11" x14ac:dyDescent="0.45">
      <c r="B45" s="19">
        <v>1</v>
      </c>
      <c r="C45" s="19" t="s">
        <v>39</v>
      </c>
      <c r="D45" s="19">
        <v>762</v>
      </c>
      <c r="E45" s="19">
        <v>790</v>
      </c>
      <c r="F45" s="19">
        <v>792</v>
      </c>
      <c r="G45" s="19">
        <v>820</v>
      </c>
      <c r="H45" s="19">
        <v>853</v>
      </c>
      <c r="I45" s="19">
        <v>897</v>
      </c>
      <c r="J45" s="19">
        <v>952</v>
      </c>
      <c r="K45" s="19">
        <v>1023</v>
      </c>
    </row>
    <row r="46" spans="2:11" x14ac:dyDescent="0.45">
      <c r="B46" s="19">
        <v>1</v>
      </c>
      <c r="C46" s="19" t="s">
        <v>38</v>
      </c>
      <c r="D46" s="19">
        <v>814</v>
      </c>
      <c r="E46" s="19">
        <v>841</v>
      </c>
      <c r="F46" s="19">
        <v>842</v>
      </c>
      <c r="G46" s="19">
        <v>870</v>
      </c>
      <c r="H46" s="19">
        <v>900</v>
      </c>
      <c r="I46" s="19">
        <v>941</v>
      </c>
      <c r="J46" s="19">
        <v>992</v>
      </c>
      <c r="K46" s="19">
        <v>1057</v>
      </c>
    </row>
    <row r="47" spans="2:11" x14ac:dyDescent="0.45">
      <c r="B47" s="19">
        <v>1</v>
      </c>
      <c r="C47" s="19" t="s">
        <v>37</v>
      </c>
      <c r="D47" s="19">
        <v>762</v>
      </c>
      <c r="E47" s="19">
        <v>790</v>
      </c>
      <c r="F47" s="19">
        <v>792</v>
      </c>
      <c r="G47" s="19">
        <v>821</v>
      </c>
      <c r="H47" s="19">
        <v>853</v>
      </c>
      <c r="I47" s="19">
        <v>900</v>
      </c>
      <c r="J47" s="19">
        <v>956</v>
      </c>
      <c r="K47" s="19">
        <v>1030</v>
      </c>
    </row>
    <row r="48" spans="2:11" x14ac:dyDescent="0.45">
      <c r="B48" s="19">
        <v>1</v>
      </c>
      <c r="C48" s="19" t="s">
        <v>36</v>
      </c>
      <c r="D48" s="19">
        <v>762</v>
      </c>
      <c r="E48" s="19">
        <v>790</v>
      </c>
      <c r="F48" s="19">
        <v>793</v>
      </c>
      <c r="G48" s="19">
        <v>821</v>
      </c>
      <c r="H48" s="19">
        <v>853</v>
      </c>
      <c r="I48" s="19">
        <v>898</v>
      </c>
      <c r="J48" s="19">
        <v>953</v>
      </c>
      <c r="K48" s="19">
        <v>1031</v>
      </c>
    </row>
    <row r="49" spans="2:11" x14ac:dyDescent="0.45">
      <c r="B49" s="19">
        <v>1</v>
      </c>
      <c r="C49" s="19" t="s">
        <v>35</v>
      </c>
      <c r="D49" s="19">
        <v>762</v>
      </c>
      <c r="E49" s="19">
        <v>790</v>
      </c>
      <c r="F49" s="19">
        <v>793</v>
      </c>
      <c r="G49" s="19">
        <v>821</v>
      </c>
      <c r="H49" s="19">
        <v>853</v>
      </c>
      <c r="I49" s="19">
        <v>898</v>
      </c>
      <c r="J49" s="19">
        <v>952</v>
      </c>
      <c r="K49" s="19">
        <v>1034</v>
      </c>
    </row>
    <row r="50" spans="2:11" x14ac:dyDescent="0.45">
      <c r="B50" s="19">
        <v>1</v>
      </c>
      <c r="C50" s="19" t="s">
        <v>34</v>
      </c>
      <c r="D50" s="19">
        <v>762</v>
      </c>
      <c r="E50" s="19">
        <v>790</v>
      </c>
      <c r="F50" s="19">
        <v>792</v>
      </c>
      <c r="G50" s="19">
        <v>822</v>
      </c>
      <c r="H50" s="19">
        <v>854</v>
      </c>
      <c r="I50" s="19">
        <v>899</v>
      </c>
      <c r="J50" s="19">
        <v>954</v>
      </c>
      <c r="K50" s="19">
        <v>1035</v>
      </c>
    </row>
    <row r="51" spans="2:11" x14ac:dyDescent="0.45">
      <c r="B51" s="19">
        <v>1</v>
      </c>
      <c r="C51" s="19" t="s">
        <v>33</v>
      </c>
      <c r="D51" s="19">
        <v>762</v>
      </c>
      <c r="E51" s="19">
        <v>790</v>
      </c>
      <c r="F51" s="19">
        <v>793</v>
      </c>
      <c r="G51" s="19">
        <v>821</v>
      </c>
      <c r="H51" s="19">
        <v>853</v>
      </c>
      <c r="I51" s="19">
        <v>897</v>
      </c>
      <c r="J51" s="19">
        <v>952</v>
      </c>
      <c r="K51" s="19">
        <v>1023</v>
      </c>
    </row>
    <row r="52" spans="2:11" x14ac:dyDescent="0.45">
      <c r="B52" s="19">
        <v>1</v>
      </c>
      <c r="C52" s="19" t="s">
        <v>32</v>
      </c>
      <c r="D52" s="19">
        <v>761</v>
      </c>
      <c r="E52" s="19">
        <v>790</v>
      </c>
      <c r="F52" s="19">
        <v>793</v>
      </c>
      <c r="G52" s="19">
        <v>821</v>
      </c>
      <c r="H52" s="19">
        <v>853</v>
      </c>
      <c r="I52" s="19">
        <v>897</v>
      </c>
      <c r="J52" s="19">
        <v>953</v>
      </c>
      <c r="K52" s="19">
        <v>1026</v>
      </c>
    </row>
    <row r="53" spans="2:11" x14ac:dyDescent="0.45">
      <c r="B53" s="19">
        <v>1</v>
      </c>
      <c r="C53" s="19" t="s">
        <v>31</v>
      </c>
      <c r="D53" s="19">
        <v>762</v>
      </c>
      <c r="E53" s="19">
        <v>790</v>
      </c>
      <c r="F53" s="19">
        <v>792</v>
      </c>
      <c r="G53" s="19">
        <v>820</v>
      </c>
      <c r="H53" s="19">
        <v>853</v>
      </c>
      <c r="I53" s="19">
        <v>896</v>
      </c>
      <c r="J53" s="19">
        <v>952</v>
      </c>
      <c r="K53" s="19">
        <v>1023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43fec2-8a02-443d-b423-6864afa2444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69ADFC338DBD4BAC46E4711A336801" ma:contentTypeVersion="14" ma:contentTypeDescription="新しいドキュメントを作成します。" ma:contentTypeScope="" ma:versionID="e835e23aaf6d5c896b2591dbb40ef414">
  <xsd:schema xmlns:xsd="http://www.w3.org/2001/XMLSchema" xmlns:xs="http://www.w3.org/2001/XMLSchema" xmlns:p="http://schemas.microsoft.com/office/2006/metadata/properties" xmlns:ns2="0843fec2-8a02-443d-b423-6864afa24441" xmlns:ns3="db226180-7e2c-4b31-9e39-4518692c4e20" targetNamespace="http://schemas.microsoft.com/office/2006/metadata/properties" ma:root="true" ma:fieldsID="c8f1d4741c8447e3577b50a8fdb2cdd7" ns2:_="" ns3:_="">
    <xsd:import namespace="0843fec2-8a02-443d-b423-6864afa24441"/>
    <xsd:import namespace="db226180-7e2c-4b31-9e39-4518692c4e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3fec2-8a02-443d-b423-6864afa244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b81a21b6-28ff-42e0-86d3-465f2cbb67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226180-7e2c-4b31-9e39-4518692c4e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B14A94-05B2-4188-8575-FE77819D2A3D}">
  <ds:schemaRefs>
    <ds:schemaRef ds:uri="http://schemas.microsoft.com/office/2006/metadata/properties"/>
    <ds:schemaRef ds:uri="http://schemas.microsoft.com/office/infopath/2007/PartnerControls"/>
    <ds:schemaRef ds:uri="0843fec2-8a02-443d-b423-6864afa24441"/>
  </ds:schemaRefs>
</ds:datastoreItem>
</file>

<file path=customXml/itemProps2.xml><?xml version="1.0" encoding="utf-8"?>
<ds:datastoreItem xmlns:ds="http://schemas.openxmlformats.org/officeDocument/2006/customXml" ds:itemID="{DF2B4E1D-C922-4F91-B3E2-52873A259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3fec2-8a02-443d-b423-6864afa24441"/>
    <ds:schemaRef ds:uri="db226180-7e2c-4b31-9e39-4518692c4e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83494C-B91C-4531-89DE-B44D2288CC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入力用</vt:lpstr>
      <vt:lpstr>貼り付け（管理費交渉）</vt:lpstr>
      <vt:lpstr>＞＞＞元データ</vt:lpstr>
      <vt:lpstr>最低賃金推移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 Anzai</dc:creator>
  <cp:lastModifiedBy>夫松 遥那</cp:lastModifiedBy>
  <dcterms:created xsi:type="dcterms:W3CDTF">2024-05-17T20:46:25Z</dcterms:created>
  <dcterms:modified xsi:type="dcterms:W3CDTF">2025-12-22T09:02:49Z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0x0101005E69ADFC338DBD4BAC46E4711A336801</vt:lpwstr>
  </property>
</Properties>
</file>